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EAICE_3er_2017" sheetId="1" r:id="rId1"/>
  </sheets>
  <calcPr calcId="145621"/>
</workbook>
</file>

<file path=xl/calcChain.xml><?xml version="1.0" encoding="utf-8"?>
<calcChain xmlns="http://schemas.openxmlformats.org/spreadsheetml/2006/main">
  <c r="I41" i="1" l="1"/>
  <c r="I37" i="1"/>
  <c r="I35" i="1"/>
  <c r="H20" i="1"/>
  <c r="G20" i="1"/>
  <c r="F20" i="1"/>
  <c r="D43" i="1" l="1"/>
  <c r="D31" i="1"/>
  <c r="D32" i="1"/>
  <c r="D33" i="1"/>
  <c r="D38" i="1"/>
  <c r="F39" i="1"/>
  <c r="F38" i="1" s="1"/>
  <c r="D39" i="1"/>
  <c r="I40" i="1"/>
  <c r="I39" i="1" s="1"/>
  <c r="I38" i="1" s="1"/>
  <c r="H40" i="1"/>
  <c r="H39" i="1" s="1"/>
  <c r="H38" i="1" s="1"/>
  <c r="G40" i="1"/>
  <c r="G39" i="1" s="1"/>
  <c r="G38" i="1" s="1"/>
  <c r="F40" i="1"/>
  <c r="E40" i="1"/>
  <c r="E39" i="1" s="1"/>
  <c r="E38" i="1" s="1"/>
  <c r="D40" i="1"/>
  <c r="I36" i="1"/>
  <c r="H36" i="1"/>
  <c r="G36" i="1"/>
  <c r="F36" i="1"/>
  <c r="E36" i="1"/>
  <c r="D36" i="1"/>
  <c r="I34" i="1"/>
  <c r="H34" i="1"/>
  <c r="G34" i="1"/>
  <c r="F34" i="1"/>
  <c r="E34" i="1"/>
  <c r="D34" i="1"/>
  <c r="I33" i="1" l="1"/>
  <c r="I32" i="1" s="1"/>
  <c r="I31" i="1" s="1"/>
  <c r="I43" i="1" s="1"/>
  <c r="H33" i="1"/>
  <c r="H32" i="1" s="1"/>
  <c r="H31" i="1" s="1"/>
  <c r="H43" i="1" s="1"/>
  <c r="G33" i="1"/>
  <c r="G32" i="1" s="1"/>
  <c r="G31" i="1" s="1"/>
  <c r="G43" i="1" s="1"/>
  <c r="F33" i="1"/>
  <c r="F32" i="1" s="1"/>
  <c r="F31" i="1" s="1"/>
  <c r="F43" i="1" s="1"/>
  <c r="E33" i="1"/>
  <c r="E32" i="1" s="1"/>
  <c r="E31" i="1" s="1"/>
  <c r="E43" i="1" s="1"/>
  <c r="I9" i="1"/>
  <c r="I10" i="1"/>
  <c r="I11" i="1"/>
  <c r="I13" i="1"/>
  <c r="I14" i="1"/>
  <c r="I16" i="1"/>
  <c r="I17" i="1"/>
  <c r="I18" i="1"/>
  <c r="I20" i="1"/>
  <c r="I21" i="1"/>
  <c r="I22" i="1"/>
  <c r="I8" i="1"/>
  <c r="F22" i="1"/>
  <c r="F21" i="1"/>
  <c r="F18" i="1"/>
  <c r="F17" i="1"/>
  <c r="F16" i="1"/>
  <c r="F9" i="1"/>
  <c r="F10" i="1"/>
  <c r="F11" i="1"/>
  <c r="F13" i="1"/>
  <c r="F14" i="1"/>
  <c r="F8" i="1"/>
  <c r="H15" i="1"/>
  <c r="G15" i="1"/>
  <c r="E15" i="1"/>
  <c r="D15" i="1"/>
  <c r="H12" i="1"/>
  <c r="H25" i="1" s="1"/>
  <c r="G12" i="1"/>
  <c r="G25" i="1" s="1"/>
  <c r="E12" i="1"/>
  <c r="E25" i="1" s="1"/>
  <c r="D12" i="1"/>
  <c r="F12" i="1" s="1"/>
  <c r="F15" i="1" l="1"/>
  <c r="I15" i="1"/>
  <c r="I12" i="1"/>
  <c r="D25" i="1"/>
  <c r="I25" i="1"/>
  <c r="F25" i="1"/>
</calcChain>
</file>

<file path=xl/sharedStrings.xml><?xml version="1.0" encoding="utf-8"?>
<sst xmlns="http://schemas.openxmlformats.org/spreadsheetml/2006/main" count="72" uniqueCount="55">
  <si>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</si>
  <si>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</si>
  <si>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</si>
  <si>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</si>
  <si>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</si>
  <si>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</si>
  <si>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</si>
  <si>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</si>
  <si>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</si>
  <si>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</si>
  <si>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</si>
  <si>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</si>
  <si>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</si>
  <si>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</si>
  <si>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</si>
  <si>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</si>
  <si>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</si>
  <si>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</si>
  <si>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</si>
  <si>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</si>
  <si>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</si>
  <si>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</si>
  <si>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(1)</t>
  </si>
  <si>
    <t>(2)</t>
  </si>
  <si>
    <t>(4)</t>
  </si>
  <si>
    <t>(5)</t>
  </si>
  <si>
    <t>(6 = 5 - 1 )</t>
  </si>
  <si>
    <t>No Comprendidos en las fracciones de la Ley de Ingresos causadas en</t>
  </si>
  <si>
    <t>ejercicios fiscales anteriores pendiente de liquidación o pago</t>
  </si>
  <si>
    <t>Ingresos excedentes¹</t>
  </si>
  <si>
    <t>Bajo protesta de decir verdad declaramos que los Estados Financieros y sus Notas son razonablemente correctos y responsabilidad del emisor</t>
  </si>
  <si>
    <t>¹ Los ingresos excedentes se presentan para efectos de cumplimiento de la Ley General de Contabilidad Gubernamental y el importe reflejado debe ser siempre mayor a cero</t>
  </si>
  <si>
    <t>UNIVERSIDAD POLITÉCNICA DEL ESTADO DE MORELOS</t>
  </si>
  <si>
    <t>Estado Analítico de Ingresos por Clasificación Economica</t>
  </si>
  <si>
    <t>PRESUPUESTO DE INGRESOS</t>
  </si>
  <si>
    <t>INGRESOS</t>
  </si>
  <si>
    <t>INGRESOS CORRIENTES</t>
  </si>
  <si>
    <t>1.1.6</t>
  </si>
  <si>
    <t>1.1.8</t>
  </si>
  <si>
    <t>Estado Analítico de Ingresos
Por Clasificación Economica</t>
  </si>
  <si>
    <t>Venta de Bienes y Servicios de Entidades del Gobierno General / Ingresos de Explotación de Entidades Empresariales</t>
  </si>
  <si>
    <t>1.1.6.1</t>
  </si>
  <si>
    <t>Venta de Establecimientos No de Mercado</t>
  </si>
  <si>
    <t>Transferencias, Asignaciones y Donativos Corrientes Recibidos</t>
  </si>
  <si>
    <t>1.1.7</t>
  </si>
  <si>
    <t>Subsidios y Subvenciones Recibidos por Entidades Empresariales Públicas</t>
  </si>
  <si>
    <t>1.1.7.1</t>
  </si>
  <si>
    <t>Subsidios y Subvenciones Recibidos por Entidades Empresariales Públicas No Financieras</t>
  </si>
  <si>
    <t>1.1.8.2.1.1</t>
  </si>
  <si>
    <t>Del Sector Público</t>
  </si>
  <si>
    <t>1.1.8.2</t>
  </si>
  <si>
    <t>1.1.8.2.1</t>
  </si>
  <si>
    <t>De la Federación</t>
  </si>
  <si>
    <t xml:space="preserve">Transferencias Internas y Asignaciones </t>
  </si>
  <si>
    <t>Del 01 Enero al 30 de Septiembre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</si>
</sst>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  <numFmt numFmtId="166" formatCode="_-[$€-2]* #,##0.00_-;\-[$€-2]* #,##0.00_-;_-[$€-2]* &quot;-&quot;??_-"/>
    <numFmt numFmtId="167" formatCode="_-* #,##0.00\ _€_-;\-* #,##0.00\ _€_-;_-* &quot;-&quot;??\ _€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0"/>
      <color theme="1"/>
      <name val="Times New Roman"/>
      <family val="2"/>
    </font>
    <font>
      <sz val="11"/>
      <color theme="1"/>
      <name val="Garamond"/>
      <family val="2"/>
    </font>
    <font>
      <b/>
      <sz val="10"/>
      <color rgb="FF000000"/>
      <name val="Arial"/>
      <family val="2"/>
    </font>
    <font>
      <b/>
      <sz val="8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0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388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7" fillId="0" borderId="0"/>
    <xf numFmtId="0" fontId="1" fillId="0" borderId="0"/>
    <xf numFmtId="43" fontId="1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6" fontId="7" fillId="0" borderId="0" applyFont="0" applyFill="0" applyBorder="0" applyAlignment="0" applyProtection="0"/>
    <xf numFmtId="0" fontId="16" fillId="0" borderId="0" applyNumberFormat="0" applyFill="0" applyBorder="0" applyAlignment="0" applyProtection="0"/>
    <xf numFmtId="2" fontId="16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9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7" fillId="0" borderId="0"/>
    <xf numFmtId="0" fontId="7" fillId="0" borderId="0"/>
    <xf numFmtId="0" fontId="20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4" fontId="12" fillId="13" borderId="26" applyNumberFormat="0" applyProtection="0">
      <alignment horizontal="left" vertical="center" indent="1"/>
    </xf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  <xf numFmtId="0" fontId="16" fillId="0" borderId="16" applyNumberFormat="0" applyFill="0" applyAlignment="0" applyProtection="0"/>
  </cellStyleXfs>
  <cellXfs count="80">
    <xf numFmtId="0" fontId="0" fillId="0" borderId="0" xfId="0"/>
    <xf numFmtId="0" fontId="4" fillId="0" borderId="0" xfId="0" applyFont="1"/>
    <xf numFmtId="165" fontId="4" fillId="0" borderId="0" xfId="1" applyNumberFormat="1" applyFont="1"/>
    <xf numFmtId="0" fontId="3" fillId="11" borderId="0" xfId="4" applyFont="1" applyFill="1"/>
    <xf numFmtId="0" fontId="12" fillId="11" borderId="18" xfId="4" applyFont="1" applyFill="1" applyBorder="1"/>
    <xf numFmtId="0" fontId="12" fillId="11" borderId="12" xfId="4" applyFont="1" applyFill="1" applyBorder="1"/>
    <xf numFmtId="0" fontId="12" fillId="11" borderId="19" xfId="4" applyFont="1" applyFill="1" applyBorder="1"/>
    <xf numFmtId="0" fontId="12" fillId="11" borderId="21" xfId="4" applyFont="1" applyFill="1" applyBorder="1" applyAlignment="1">
      <alignment horizontal="center" vertical="center"/>
    </xf>
    <xf numFmtId="0" fontId="12" fillId="11" borderId="17" xfId="4" applyFont="1" applyFill="1" applyBorder="1" applyAlignment="1">
      <alignment horizontal="center" vertical="center"/>
    </xf>
    <xf numFmtId="0" fontId="12" fillId="11" borderId="10" xfId="4" applyFont="1" applyFill="1" applyBorder="1" applyAlignment="1">
      <alignment horizontal="center" vertical="center"/>
    </xf>
    <xf numFmtId="0" fontId="12" fillId="11" borderId="24" xfId="4" applyFont="1" applyFill="1" applyBorder="1" applyAlignment="1">
      <alignment wrapText="1"/>
    </xf>
    <xf numFmtId="0" fontId="14" fillId="11" borderId="13" xfId="4" applyFont="1" applyFill="1" applyBorder="1" applyAlignment="1">
      <alignment horizontal="centerContinuous"/>
    </xf>
    <xf numFmtId="0" fontId="14" fillId="11" borderId="11" xfId="4" applyFont="1" applyFill="1" applyBorder="1" applyAlignment="1">
      <alignment horizontal="centerContinuous"/>
    </xf>
    <xf numFmtId="0" fontId="14" fillId="11" borderId="14" xfId="4" applyFont="1" applyFill="1" applyBorder="1" applyAlignment="1">
      <alignment horizontal="left" wrapText="1"/>
    </xf>
    <xf numFmtId="0" fontId="7" fillId="11" borderId="12" xfId="0" applyFont="1" applyFill="1" applyBorder="1" applyAlignment="1">
      <alignment vertical="top" wrapText="1"/>
    </xf>
    <xf numFmtId="0" fontId="5" fillId="11" borderId="22" xfId="0" applyFont="1" applyFill="1" applyBorder="1" applyAlignment="1">
      <alignment horizontal="left"/>
    </xf>
    <xf numFmtId="0" fontId="15" fillId="11" borderId="14" xfId="4" applyFont="1" applyFill="1" applyBorder="1" applyAlignment="1">
      <alignment horizontal="left" wrapText="1" indent="1"/>
    </xf>
    <xf numFmtId="0" fontId="9" fillId="11" borderId="0" xfId="0" applyFont="1" applyFill="1"/>
    <xf numFmtId="0" fontId="9" fillId="0" borderId="0" xfId="0" applyFont="1"/>
    <xf numFmtId="165" fontId="11" fillId="12" borderId="15" xfId="4" applyNumberFormat="1" applyFont="1" applyFill="1" applyBorder="1" applyAlignment="1">
      <alignment horizontal="center" vertical="center"/>
    </xf>
    <xf numFmtId="165" fontId="11" fillId="12" borderId="15" xfId="4" applyNumberFormat="1" applyFont="1" applyFill="1" applyBorder="1" applyAlignment="1">
      <alignment horizontal="center" wrapText="1"/>
    </xf>
    <xf numFmtId="165" fontId="12" fillId="11" borderId="19" xfId="1" applyNumberFormat="1" applyFont="1" applyFill="1" applyBorder="1" applyAlignment="1">
      <alignment horizontal="center"/>
    </xf>
    <xf numFmtId="165" fontId="12" fillId="11" borderId="20" xfId="1" applyNumberFormat="1" applyFont="1" applyFill="1" applyBorder="1" applyAlignment="1">
      <alignment horizontal="center"/>
    </xf>
    <xf numFmtId="165" fontId="13" fillId="11" borderId="23" xfId="1" applyNumberFormat="1" applyFont="1" applyFill="1" applyBorder="1" applyAlignment="1">
      <alignment vertical="center" wrapText="1"/>
    </xf>
    <xf numFmtId="165" fontId="12" fillId="11" borderId="24" xfId="1" applyNumberFormat="1" applyFont="1" applyFill="1" applyBorder="1" applyAlignment="1">
      <alignment horizontal="center"/>
    </xf>
    <xf numFmtId="165" fontId="12" fillId="11" borderId="25" xfId="1" applyNumberFormat="1" applyFont="1" applyFill="1" applyBorder="1" applyAlignment="1">
      <alignment horizontal="center"/>
    </xf>
    <xf numFmtId="165" fontId="7" fillId="11" borderId="12" xfId="1" applyNumberFormat="1" applyFont="1" applyFill="1" applyBorder="1" applyAlignment="1">
      <alignment vertical="top" wrapText="1"/>
    </xf>
    <xf numFmtId="165" fontId="3" fillId="11" borderId="0" xfId="4" applyNumberFormat="1" applyFont="1" applyFill="1" applyAlignment="1">
      <alignment horizontal="center"/>
    </xf>
    <xf numFmtId="165" fontId="13" fillId="11" borderId="25" xfId="1" applyNumberFormat="1" applyFont="1" applyFill="1" applyBorder="1" applyAlignment="1">
      <alignment vertical="center" wrapText="1"/>
    </xf>
    <xf numFmtId="165" fontId="9" fillId="11" borderId="0" xfId="0" applyNumberFormat="1" applyFont="1" applyFill="1"/>
    <xf numFmtId="0" fontId="15" fillId="11" borderId="13" xfId="4" applyFont="1" applyFill="1" applyBorder="1" applyAlignment="1">
      <alignment horizontal="center"/>
    </xf>
    <xf numFmtId="0" fontId="15" fillId="11" borderId="11" xfId="4" applyFont="1" applyFill="1" applyBorder="1" applyAlignment="1">
      <alignment horizontal="center"/>
    </xf>
    <xf numFmtId="165" fontId="13" fillId="11" borderId="24" xfId="1" applyNumberFormat="1" applyFont="1" applyFill="1" applyBorder="1" applyAlignment="1">
      <alignment vertical="center" wrapText="1"/>
    </xf>
    <xf numFmtId="0" fontId="12" fillId="11" borderId="17" xfId="4" applyFont="1" applyFill="1" applyBorder="1" applyAlignment="1">
      <alignment horizontal="left" vertical="center"/>
    </xf>
    <xf numFmtId="0" fontId="5" fillId="11" borderId="10" xfId="0" applyFont="1" applyFill="1" applyBorder="1" applyAlignment="1">
      <alignment horizontal="left"/>
    </xf>
    <xf numFmtId="0" fontId="13" fillId="11" borderId="24" xfId="0" applyFont="1" applyFill="1" applyBorder="1" applyAlignment="1">
      <alignment horizontal="left" vertical="center" wrapText="1"/>
    </xf>
    <xf numFmtId="0" fontId="3" fillId="11" borderId="18" xfId="0" applyFont="1" applyFill="1" applyBorder="1" applyAlignment="1">
      <alignment horizontal="center"/>
    </xf>
    <xf numFmtId="0" fontId="3" fillId="11" borderId="12" xfId="0" applyFont="1" applyFill="1" applyBorder="1"/>
    <xf numFmtId="4" fontId="3" fillId="11" borderId="19" xfId="0" applyNumberFormat="1" applyFont="1" applyFill="1" applyBorder="1"/>
    <xf numFmtId="0" fontId="3" fillId="11" borderId="21" xfId="0" applyFont="1" applyFill="1" applyBorder="1" applyAlignment="1">
      <alignment horizontal="left"/>
    </xf>
    <xf numFmtId="0" fontId="3" fillId="11" borderId="0" xfId="0" applyFont="1" applyFill="1" applyBorder="1" applyAlignment="1">
      <alignment horizontal="left"/>
    </xf>
    <xf numFmtId="4" fontId="3" fillId="11" borderId="22" xfId="0" applyNumberFormat="1" applyFont="1" applyFill="1" applyBorder="1" applyAlignment="1">
      <alignment horizontal="left"/>
    </xf>
    <xf numFmtId="0" fontId="3" fillId="11" borderId="21" xfId="0" applyFont="1" applyFill="1" applyBorder="1" applyAlignment="1">
      <alignment horizontal="left" vertical="center"/>
    </xf>
    <xf numFmtId="0" fontId="5" fillId="11" borderId="21" xfId="0" applyFont="1" applyFill="1" applyBorder="1" applyAlignment="1">
      <alignment horizontal="left"/>
    </xf>
    <xf numFmtId="3" fontId="3" fillId="11" borderId="22" xfId="0" applyNumberFormat="1" applyFont="1" applyFill="1" applyBorder="1"/>
    <xf numFmtId="3" fontId="3" fillId="11" borderId="23" xfId="0" applyNumberFormat="1" applyFont="1" applyFill="1" applyBorder="1"/>
    <xf numFmtId="3" fontId="5" fillId="11" borderId="22" xfId="0" applyNumberFormat="1" applyFont="1" applyFill="1" applyBorder="1"/>
    <xf numFmtId="3" fontId="5" fillId="11" borderId="23" xfId="0" applyNumberFormat="1" applyFont="1" applyFill="1" applyBorder="1"/>
    <xf numFmtId="165" fontId="21" fillId="11" borderId="23" xfId="1" applyNumberFormat="1" applyFont="1" applyFill="1" applyBorder="1" applyAlignment="1">
      <alignment vertical="center" wrapText="1"/>
    </xf>
    <xf numFmtId="165" fontId="21" fillId="11" borderId="25" xfId="1" applyNumberFormat="1" applyFont="1" applyFill="1" applyBorder="1" applyAlignment="1">
      <alignment vertical="center" wrapText="1"/>
    </xf>
    <xf numFmtId="165" fontId="22" fillId="0" borderId="0" xfId="0" applyNumberFormat="1" applyFont="1"/>
    <xf numFmtId="165" fontId="8" fillId="11" borderId="12" xfId="1" applyNumberFormat="1" applyFont="1" applyFill="1" applyBorder="1" applyAlignment="1">
      <alignment vertical="top" wrapText="1"/>
    </xf>
    <xf numFmtId="0" fontId="3" fillId="11" borderId="0" xfId="0" applyFont="1" applyFill="1" applyBorder="1" applyAlignment="1">
      <alignment horizontal="left" wrapText="1"/>
    </xf>
    <xf numFmtId="0" fontId="3" fillId="11" borderId="22" xfId="0" applyFont="1" applyFill="1" applyBorder="1" applyAlignment="1">
      <alignment horizontal="left" wrapText="1"/>
    </xf>
    <xf numFmtId="0" fontId="5" fillId="11" borderId="0" xfId="0" applyFont="1" applyFill="1" applyBorder="1" applyAlignment="1">
      <alignment horizontal="left" wrapText="1"/>
    </xf>
    <xf numFmtId="0" fontId="5" fillId="11" borderId="22" xfId="0" applyFont="1" applyFill="1" applyBorder="1" applyAlignment="1">
      <alignment horizontal="left" wrapText="1"/>
    </xf>
    <xf numFmtId="165" fontId="21" fillId="11" borderId="20" xfId="1" applyNumberFormat="1" applyFont="1" applyFill="1" applyBorder="1" applyAlignment="1">
      <alignment horizontal="right" vertical="center" wrapText="1"/>
    </xf>
    <xf numFmtId="165" fontId="21" fillId="11" borderId="25" xfId="1" applyNumberFormat="1" applyFont="1" applyFill="1" applyBorder="1" applyAlignment="1">
      <alignment horizontal="right" vertical="center" wrapText="1"/>
    </xf>
    <xf numFmtId="165" fontId="8" fillId="0" borderId="13" xfId="1" applyNumberFormat="1" applyFont="1" applyBorder="1" applyAlignment="1">
      <alignment horizontal="center" vertical="top" wrapText="1"/>
    </xf>
    <xf numFmtId="165" fontId="8" fillId="0" borderId="14" xfId="1" applyNumberFormat="1" applyFont="1" applyBorder="1" applyAlignment="1">
      <alignment horizontal="center" vertical="top" wrapText="1"/>
    </xf>
    <xf numFmtId="0" fontId="6" fillId="11" borderId="0" xfId="0" applyFont="1" applyFill="1" applyAlignment="1">
      <alignment horizontal="left" vertical="top" wrapText="1"/>
    </xf>
    <xf numFmtId="0" fontId="13" fillId="11" borderId="0" xfId="0" applyFont="1" applyFill="1" applyBorder="1" applyAlignment="1">
      <alignment horizontal="left" vertical="center" wrapText="1"/>
    </xf>
    <xf numFmtId="0" fontId="13" fillId="11" borderId="22" xfId="0" applyFont="1" applyFill="1" applyBorder="1" applyAlignment="1">
      <alignment horizontal="left" vertical="center" wrapText="1"/>
    </xf>
    <xf numFmtId="0" fontId="13" fillId="11" borderId="21" xfId="0" applyFont="1" applyFill="1" applyBorder="1" applyAlignment="1">
      <alignment horizontal="left" vertical="center" wrapText="1"/>
    </xf>
    <xf numFmtId="165" fontId="11" fillId="0" borderId="13" xfId="1" applyNumberFormat="1" applyFont="1" applyBorder="1" applyAlignment="1">
      <alignment horizontal="center" vertical="top" wrapText="1"/>
    </xf>
    <xf numFmtId="165" fontId="11" fillId="0" borderId="14" xfId="1" applyNumberFormat="1" applyFont="1" applyBorder="1" applyAlignment="1">
      <alignment horizontal="center" vertical="top" wrapText="1"/>
    </xf>
    <xf numFmtId="37" fontId="11" fillId="12" borderId="15" xfId="4" applyNumberFormat="1" applyFont="1" applyFill="1" applyBorder="1" applyAlignment="1">
      <alignment horizontal="center" vertical="center" wrapText="1"/>
    </xf>
    <xf numFmtId="37" fontId="11" fillId="12" borderId="20" xfId="4" applyNumberFormat="1" applyFont="1" applyFill="1" applyBorder="1" applyAlignment="1">
      <alignment horizontal="center" vertical="center" wrapText="1"/>
    </xf>
    <xf numFmtId="165" fontId="11" fillId="12" borderId="15" xfId="4" applyNumberFormat="1" applyFont="1" applyFill="1" applyBorder="1" applyAlignment="1">
      <alignment horizontal="center" vertical="center"/>
    </xf>
    <xf numFmtId="165" fontId="11" fillId="12" borderId="15" xfId="4" applyNumberFormat="1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horizontal="center" vertical="center"/>
    </xf>
    <xf numFmtId="0" fontId="3" fillId="12" borderId="4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horizontal="center" vertical="center"/>
    </xf>
    <xf numFmtId="0" fontId="3" fillId="12" borderId="0" xfId="0" applyFont="1" applyFill="1" applyBorder="1" applyAlignment="1">
      <alignment horizontal="center" vertical="center"/>
    </xf>
    <xf numFmtId="0" fontId="3" fillId="12" borderId="6" xfId="0" applyFont="1" applyFill="1" applyBorder="1" applyAlignment="1">
      <alignment horizontal="center" vertical="center"/>
    </xf>
    <xf numFmtId="0" fontId="3" fillId="12" borderId="7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center" vertical="center"/>
    </xf>
    <xf numFmtId="0" fontId="3" fillId="12" borderId="9" xfId="0" applyFont="1" applyFill="1" applyBorder="1" applyAlignment="1">
      <alignment horizontal="center" vertical="center"/>
    </xf>
    <xf numFmtId="37" fontId="11" fillId="12" borderId="15" xfId="4" applyNumberFormat="1" applyFont="1" applyFill="1" applyBorder="1" applyAlignment="1">
      <alignment horizontal="center" vertical="center"/>
    </xf>
  </cellXfs>
  <cellStyles count="388">
    <cellStyle name="=C:\WINNT\SYSTEM32\COMMAND.COM" xfId="2"/>
    <cellStyle name="20% - Énfasis1 2" xfId="9"/>
    <cellStyle name="20% - Énfasis2 2" xfId="10"/>
    <cellStyle name="20% - Énfasis3 2" xfId="11"/>
    <cellStyle name="20% - Énfasis4 2" xfId="12"/>
    <cellStyle name="40% - Énfasis3 2" xfId="13"/>
    <cellStyle name="60% - Énfasis3 2" xfId="14"/>
    <cellStyle name="60% - Énfasis4 2" xfId="15"/>
    <cellStyle name="60% - Énfasis6 2" xfId="16"/>
    <cellStyle name="Euro" xfId="17"/>
    <cellStyle name="Fecha" xfId="18"/>
    <cellStyle name="Fijo" xfId="19"/>
    <cellStyle name="HEADING1" xfId="20"/>
    <cellStyle name="HEADING2" xfId="21"/>
    <cellStyle name="Millares" xfId="1" builtinId="3"/>
    <cellStyle name="Millares 10" xfId="22"/>
    <cellStyle name="Millares 10 2" xfId="23"/>
    <cellStyle name="Millares 11" xfId="24"/>
    <cellStyle name="Millares 12" xfId="25"/>
    <cellStyle name="Millares 12 2" xfId="26"/>
    <cellStyle name="Millares 13" xfId="27"/>
    <cellStyle name="Millares 13 2" xfId="28"/>
    <cellStyle name="Millares 14" xfId="29"/>
    <cellStyle name="Millares 14 2" xfId="30"/>
    <cellStyle name="Millares 15" xfId="31"/>
    <cellStyle name="Millares 15 2" xfId="32"/>
    <cellStyle name="Millares 2" xfId="5"/>
    <cellStyle name="Millares 2 10" xfId="33"/>
    <cellStyle name="Millares 2 10 2" xfId="34"/>
    <cellStyle name="Millares 2 11" xfId="35"/>
    <cellStyle name="Millares 2 11 2" xfId="36"/>
    <cellStyle name="Millares 2 12" xfId="37"/>
    <cellStyle name="Millares 2 12 2" xfId="38"/>
    <cellStyle name="Millares 2 13" xfId="39"/>
    <cellStyle name="Millares 2 13 2" xfId="40"/>
    <cellStyle name="Millares 2 14" xfId="41"/>
    <cellStyle name="Millares 2 14 2" xfId="42"/>
    <cellStyle name="Millares 2 15" xfId="43"/>
    <cellStyle name="Millares 2 15 2" xfId="44"/>
    <cellStyle name="Millares 2 16" xfId="45"/>
    <cellStyle name="Millares 2 16 2" xfId="46"/>
    <cellStyle name="Millares 2 17" xfId="47"/>
    <cellStyle name="Millares 2 17 2" xfId="48"/>
    <cellStyle name="Millares 2 18" xfId="49"/>
    <cellStyle name="Millares 2 18 2" xfId="50"/>
    <cellStyle name="Millares 2 19" xfId="51"/>
    <cellStyle name="Millares 2 19 2" xfId="52"/>
    <cellStyle name="Millares 2 2" xfId="53"/>
    <cellStyle name="Millares 2 2 10" xfId="54"/>
    <cellStyle name="Millares 2 2 11" xfId="55"/>
    <cellStyle name="Millares 2 2 12" xfId="56"/>
    <cellStyle name="Millares 2 2 13" xfId="57"/>
    <cellStyle name="Millares 2 2 14" xfId="58"/>
    <cellStyle name="Millares 2 2 15" xfId="59"/>
    <cellStyle name="Millares 2 2 16" xfId="60"/>
    <cellStyle name="Millares 2 2 17" xfId="61"/>
    <cellStyle name="Millares 2 2 18" xfId="62"/>
    <cellStyle name="Millares 2 2 2" xfId="63"/>
    <cellStyle name="Millares 2 2 2 2" xfId="64"/>
    <cellStyle name="Millares 2 2 3" xfId="65"/>
    <cellStyle name="Millares 2 2 3 2" xfId="66"/>
    <cellStyle name="Millares 2 2 4" xfId="67"/>
    <cellStyle name="Millares 2 2 4 2" xfId="68"/>
    <cellStyle name="Millares 2 2 5" xfId="69"/>
    <cellStyle name="Millares 2 2 5 2" xfId="70"/>
    <cellStyle name="Millares 2 2 6" xfId="71"/>
    <cellStyle name="Millares 2 2 6 2" xfId="72"/>
    <cellStyle name="Millares 2 2 7" xfId="73"/>
    <cellStyle name="Millares 2 2 7 2" xfId="74"/>
    <cellStyle name="Millares 2 2 8" xfId="75"/>
    <cellStyle name="Millares 2 2 8 2" xfId="76"/>
    <cellStyle name="Millares 2 2 9" xfId="77"/>
    <cellStyle name="Millares 2 2 9 2" xfId="78"/>
    <cellStyle name="Millares 2 20" xfId="79"/>
    <cellStyle name="Millares 2 20 2" xfId="80"/>
    <cellStyle name="Millares 2 21" xfId="81"/>
    <cellStyle name="Millares 2 21 2" xfId="82"/>
    <cellStyle name="Millares 2 22" xfId="83"/>
    <cellStyle name="Millares 2 22 2" xfId="84"/>
    <cellStyle name="Millares 2 23" xfId="85"/>
    <cellStyle name="Millares 2 23 2" xfId="86"/>
    <cellStyle name="Millares 2 24" xfId="87"/>
    <cellStyle name="Millares 2 24 2" xfId="88"/>
    <cellStyle name="Millares 2 25" xfId="89"/>
    <cellStyle name="Millares 2 26" xfId="90"/>
    <cellStyle name="Millares 2 27" xfId="91"/>
    <cellStyle name="Millares 2 28" xfId="92"/>
    <cellStyle name="Millares 2 29" xfId="93"/>
    <cellStyle name="Millares 2 3" xfId="94"/>
    <cellStyle name="Millares 2 3 10" xfId="95"/>
    <cellStyle name="Millares 2 3 11" xfId="96"/>
    <cellStyle name="Millares 2 3 12" xfId="97"/>
    <cellStyle name="Millares 2 3 13" xfId="98"/>
    <cellStyle name="Millares 2 3 14" xfId="99"/>
    <cellStyle name="Millares 2 3 2" xfId="100"/>
    <cellStyle name="Millares 2 3 2 2" xfId="101"/>
    <cellStyle name="Millares 2 3 3" xfId="102"/>
    <cellStyle name="Millares 2 3 3 2" xfId="103"/>
    <cellStyle name="Millares 2 3 4" xfId="104"/>
    <cellStyle name="Millares 2 3 4 2" xfId="105"/>
    <cellStyle name="Millares 2 3 5" xfId="106"/>
    <cellStyle name="Millares 2 3 5 2" xfId="107"/>
    <cellStyle name="Millares 2 3 6" xfId="108"/>
    <cellStyle name="Millares 2 3 7" xfId="109"/>
    <cellStyle name="Millares 2 3 8" xfId="110"/>
    <cellStyle name="Millares 2 3 9" xfId="111"/>
    <cellStyle name="Millares 2 30" xfId="112"/>
    <cellStyle name="Millares 2 31" xfId="113"/>
    <cellStyle name="Millares 2 32" xfId="114"/>
    <cellStyle name="Millares 2 33" xfId="115"/>
    <cellStyle name="Millares 2 34" xfId="116"/>
    <cellStyle name="Millares 2 4" xfId="117"/>
    <cellStyle name="Millares 2 4 2" xfId="118"/>
    <cellStyle name="Millares 2 5" xfId="119"/>
    <cellStyle name="Millares 2 5 2" xfId="120"/>
    <cellStyle name="Millares 2 6" xfId="121"/>
    <cellStyle name="Millares 2 6 2" xfId="122"/>
    <cellStyle name="Millares 2 7" xfId="123"/>
    <cellStyle name="Millares 2 7 2" xfId="124"/>
    <cellStyle name="Millares 2 8" xfId="125"/>
    <cellStyle name="Millares 2 8 2" xfId="126"/>
    <cellStyle name="Millares 2 9" xfId="127"/>
    <cellStyle name="Millares 2 9 2" xfId="128"/>
    <cellStyle name="Millares 3" xfId="129"/>
    <cellStyle name="Millares 3 10" xfId="130"/>
    <cellStyle name="Millares 3 11" xfId="131"/>
    <cellStyle name="Millares 3 12" xfId="132"/>
    <cellStyle name="Millares 3 13" xfId="133"/>
    <cellStyle name="Millares 3 14" xfId="134"/>
    <cellStyle name="Millares 3 15" xfId="135"/>
    <cellStyle name="Millares 3 16" xfId="136"/>
    <cellStyle name="Millares 3 17" xfId="137"/>
    <cellStyle name="Millares 3 18" xfId="138"/>
    <cellStyle name="Millares 3 2" xfId="139"/>
    <cellStyle name="Millares 3 2 2" xfId="140"/>
    <cellStyle name="Millares 3 3" xfId="141"/>
    <cellStyle name="Millares 3 3 2" xfId="142"/>
    <cellStyle name="Millares 3 4" xfId="143"/>
    <cellStyle name="Millares 3 4 2" xfId="144"/>
    <cellStyle name="Millares 3 5" xfId="145"/>
    <cellStyle name="Millares 3 5 2" xfId="146"/>
    <cellStyle name="Millares 3 6" xfId="147"/>
    <cellStyle name="Millares 3 6 2" xfId="148"/>
    <cellStyle name="Millares 3 7" xfId="149"/>
    <cellStyle name="Millares 3 7 2" xfId="150"/>
    <cellStyle name="Millares 3 8" xfId="151"/>
    <cellStyle name="Millares 3 8 2" xfId="152"/>
    <cellStyle name="Millares 3 9" xfId="153"/>
    <cellStyle name="Millares 3 9 2" xfId="154"/>
    <cellStyle name="Millares 4" xfId="155"/>
    <cellStyle name="Millares 4 2" xfId="156"/>
    <cellStyle name="Millares 4 3" xfId="157"/>
    <cellStyle name="Millares 4 3 2" xfId="158"/>
    <cellStyle name="Millares 4 4" xfId="159"/>
    <cellStyle name="Millares 5" xfId="160"/>
    <cellStyle name="Millares 5 2" xfId="161"/>
    <cellStyle name="Millares 6" xfId="162"/>
    <cellStyle name="Millares 6 2" xfId="163"/>
    <cellStyle name="Millares 7" xfId="164"/>
    <cellStyle name="Millares 7 2" xfId="165"/>
    <cellStyle name="Millares 8" xfId="166"/>
    <cellStyle name="Millares 8 2" xfId="167"/>
    <cellStyle name="Millares 8 2 2" xfId="168"/>
    <cellStyle name="Millares 8 3" xfId="169"/>
    <cellStyle name="Millares 9" xfId="170"/>
    <cellStyle name="Millares 9 2" xfId="171"/>
    <cellStyle name="Moneda 2" xfId="7"/>
    <cellStyle name="Moneda 2 10" xfId="172"/>
    <cellStyle name="Moneda 2 11" xfId="173"/>
    <cellStyle name="Moneda 2 12" xfId="174"/>
    <cellStyle name="Moneda 2 13" xfId="175"/>
    <cellStyle name="Moneda 2 14" xfId="176"/>
    <cellStyle name="Moneda 2 15" xfId="177"/>
    <cellStyle name="Moneda 2 16" xfId="178"/>
    <cellStyle name="Moneda 2 2" xfId="179"/>
    <cellStyle name="Moneda 2 2 2" xfId="180"/>
    <cellStyle name="Moneda 2 2 2 2" xfId="181"/>
    <cellStyle name="Moneda 2 2 3" xfId="182"/>
    <cellStyle name="Moneda 2 2 3 2" xfId="183"/>
    <cellStyle name="Moneda 2 2 4" xfId="184"/>
    <cellStyle name="Moneda 2 3" xfId="185"/>
    <cellStyle name="Moneda 2 3 2" xfId="186"/>
    <cellStyle name="Moneda 2 4" xfId="187"/>
    <cellStyle name="Moneda 2 4 2" xfId="188"/>
    <cellStyle name="Moneda 2 5" xfId="189"/>
    <cellStyle name="Moneda 2 5 2" xfId="190"/>
    <cellStyle name="Moneda 2 6" xfId="191"/>
    <cellStyle name="Moneda 2 6 2" xfId="192"/>
    <cellStyle name="Moneda 2 7" xfId="193"/>
    <cellStyle name="Moneda 2 8" xfId="194"/>
    <cellStyle name="Moneda 2 9" xfId="195"/>
    <cellStyle name="Normal" xfId="0" builtinId="0"/>
    <cellStyle name="Normal 10" xfId="196"/>
    <cellStyle name="Normal 10 2" xfId="197"/>
    <cellStyle name="Normal 10 3" xfId="198"/>
    <cellStyle name="Normal 10 4" xfId="199"/>
    <cellStyle name="Normal 10 5" xfId="200"/>
    <cellStyle name="Normal 11" xfId="201"/>
    <cellStyle name="Normal 12" xfId="202"/>
    <cellStyle name="Normal 12 2" xfId="203"/>
    <cellStyle name="Normal 13" xfId="204"/>
    <cellStyle name="Normal 14" xfId="205"/>
    <cellStyle name="Normal 15" xfId="206"/>
    <cellStyle name="Normal 2" xfId="3"/>
    <cellStyle name="Normal 2 10" xfId="207"/>
    <cellStyle name="Normal 2 10 2" xfId="208"/>
    <cellStyle name="Normal 2 10 3" xfId="209"/>
    <cellStyle name="Normal 2 11" xfId="210"/>
    <cellStyle name="Normal 2 11 2" xfId="211"/>
    <cellStyle name="Normal 2 11 3" xfId="212"/>
    <cellStyle name="Normal 2 12" xfId="213"/>
    <cellStyle name="Normal 2 12 2" xfId="214"/>
    <cellStyle name="Normal 2 12 3" xfId="215"/>
    <cellStyle name="Normal 2 13" xfId="216"/>
    <cellStyle name="Normal 2 13 2" xfId="217"/>
    <cellStyle name="Normal 2 13 3" xfId="218"/>
    <cellStyle name="Normal 2 14" xfId="219"/>
    <cellStyle name="Normal 2 14 2" xfId="220"/>
    <cellStyle name="Normal 2 14 3" xfId="221"/>
    <cellStyle name="Normal 2 15" xfId="222"/>
    <cellStyle name="Normal 2 15 2" xfId="223"/>
    <cellStyle name="Normal 2 15 3" xfId="224"/>
    <cellStyle name="Normal 2 16" xfId="225"/>
    <cellStyle name="Normal 2 16 2" xfId="226"/>
    <cellStyle name="Normal 2 16 3" xfId="227"/>
    <cellStyle name="Normal 2 17" xfId="228"/>
    <cellStyle name="Normal 2 17 2" xfId="229"/>
    <cellStyle name="Normal 2 17 3" xfId="230"/>
    <cellStyle name="Normal 2 18" xfId="231"/>
    <cellStyle name="Normal 2 18 2" xfId="232"/>
    <cellStyle name="Normal 2 19" xfId="233"/>
    <cellStyle name="Normal 2 2" xfId="234"/>
    <cellStyle name="Normal 2 2 10" xfId="235"/>
    <cellStyle name="Normal 2 2 11" xfId="236"/>
    <cellStyle name="Normal 2 2 12" xfId="237"/>
    <cellStyle name="Normal 2 2 13" xfId="238"/>
    <cellStyle name="Normal 2 2 14" xfId="239"/>
    <cellStyle name="Normal 2 2 15" xfId="240"/>
    <cellStyle name="Normal 2 2 16" xfId="241"/>
    <cellStyle name="Normal 2 2 17" xfId="242"/>
    <cellStyle name="Normal 2 2 18" xfId="243"/>
    <cellStyle name="Normal 2 2 19" xfId="244"/>
    <cellStyle name="Normal 2 2 2" xfId="245"/>
    <cellStyle name="Normal 2 2 2 2" xfId="246"/>
    <cellStyle name="Normal 2 2 2 3" xfId="247"/>
    <cellStyle name="Normal 2 2 2 4" xfId="248"/>
    <cellStyle name="Normal 2 2 2 5" xfId="249"/>
    <cellStyle name="Normal 2 2 2 6" xfId="250"/>
    <cellStyle name="Normal 2 2 2 7" xfId="251"/>
    <cellStyle name="Normal 2 2 20" xfId="252"/>
    <cellStyle name="Normal 2 2 21" xfId="253"/>
    <cellStyle name="Normal 2 2 22" xfId="254"/>
    <cellStyle name="Normal 2 2 23" xfId="255"/>
    <cellStyle name="Normal 2 2 3" xfId="256"/>
    <cellStyle name="Normal 2 2 4" xfId="257"/>
    <cellStyle name="Normal 2 2 5" xfId="258"/>
    <cellStyle name="Normal 2 2 6" xfId="259"/>
    <cellStyle name="Normal 2 2 7" xfId="260"/>
    <cellStyle name="Normal 2 2 8" xfId="261"/>
    <cellStyle name="Normal 2 2 9" xfId="262"/>
    <cellStyle name="Normal 2 20" xfId="263"/>
    <cellStyle name="Normal 2 21" xfId="264"/>
    <cellStyle name="Normal 2 22" xfId="265"/>
    <cellStyle name="Normal 2 23" xfId="266"/>
    <cellStyle name="Normal 2 24" xfId="267"/>
    <cellStyle name="Normal 2 25" xfId="268"/>
    <cellStyle name="Normal 2 26" xfId="269"/>
    <cellStyle name="Normal 2 27" xfId="270"/>
    <cellStyle name="Normal 2 28" xfId="271"/>
    <cellStyle name="Normal 2 29" xfId="272"/>
    <cellStyle name="Normal 2 3" xfId="273"/>
    <cellStyle name="Normal 2 3 2" xfId="274"/>
    <cellStyle name="Normal 2 3 3" xfId="275"/>
    <cellStyle name="Normal 2 3 4" xfId="276"/>
    <cellStyle name="Normal 2 3 5" xfId="277"/>
    <cellStyle name="Normal 2 3 6" xfId="278"/>
    <cellStyle name="Normal 2 3 7" xfId="279"/>
    <cellStyle name="Normal 2 3 8" xfId="280"/>
    <cellStyle name="Normal 2 30" xfId="281"/>
    <cellStyle name="Normal 2 31" xfId="282"/>
    <cellStyle name="Normal 2 4" xfId="283"/>
    <cellStyle name="Normal 2 4 2" xfId="284"/>
    <cellStyle name="Normal 2 4 3" xfId="285"/>
    <cellStyle name="Normal 2 5" xfId="286"/>
    <cellStyle name="Normal 2 5 2" xfId="287"/>
    <cellStyle name="Normal 2 5 3" xfId="288"/>
    <cellStyle name="Normal 2 6" xfId="289"/>
    <cellStyle name="Normal 2 6 2" xfId="290"/>
    <cellStyle name="Normal 2 6 3" xfId="291"/>
    <cellStyle name="Normal 2 7" xfId="292"/>
    <cellStyle name="Normal 2 7 2" xfId="293"/>
    <cellStyle name="Normal 2 7 3" xfId="294"/>
    <cellStyle name="Normal 2 8" xfId="295"/>
    <cellStyle name="Normal 2 8 2" xfId="296"/>
    <cellStyle name="Normal 2 8 3" xfId="297"/>
    <cellStyle name="Normal 2 82" xfId="298"/>
    <cellStyle name="Normal 2 83" xfId="299"/>
    <cellStyle name="Normal 2 86" xfId="300"/>
    <cellStyle name="Normal 2 9" xfId="301"/>
    <cellStyle name="Normal 2 9 2" xfId="302"/>
    <cellStyle name="Normal 2 9 3" xfId="303"/>
    <cellStyle name="Normal 3" xfId="8"/>
    <cellStyle name="Normal 3 10" xfId="305"/>
    <cellStyle name="Normal 3 11" xfId="306"/>
    <cellStyle name="Normal 3 12" xfId="304"/>
    <cellStyle name="Normal 3 2" xfId="6"/>
    <cellStyle name="Normal 3 2 2" xfId="307"/>
    <cellStyle name="Normal 3 3" xfId="308"/>
    <cellStyle name="Normal 3 4" xfId="309"/>
    <cellStyle name="Normal 3 5" xfId="310"/>
    <cellStyle name="Normal 3 6" xfId="311"/>
    <cellStyle name="Normal 3 7" xfId="312"/>
    <cellStyle name="Normal 3 8" xfId="313"/>
    <cellStyle name="Normal 3 9" xfId="314"/>
    <cellStyle name="Normal 4" xfId="315"/>
    <cellStyle name="Normal 4 2" xfId="316"/>
    <cellStyle name="Normal 4 2 2" xfId="317"/>
    <cellStyle name="Normal 4 3" xfId="318"/>
    <cellStyle name="Normal 4 4" xfId="319"/>
    <cellStyle name="Normal 4 5" xfId="320"/>
    <cellStyle name="Normal 5" xfId="321"/>
    <cellStyle name="Normal 5 10" xfId="322"/>
    <cellStyle name="Normal 5 11" xfId="323"/>
    <cellStyle name="Normal 5 12" xfId="324"/>
    <cellStyle name="Normal 5 13" xfId="325"/>
    <cellStyle name="Normal 5 14" xfId="326"/>
    <cellStyle name="Normal 5 15" xfId="327"/>
    <cellStyle name="Normal 5 16" xfId="328"/>
    <cellStyle name="Normal 5 17" xfId="329"/>
    <cellStyle name="Normal 5 2" xfId="330"/>
    <cellStyle name="Normal 5 2 2" xfId="331"/>
    <cellStyle name="Normal 5 3" xfId="332"/>
    <cellStyle name="Normal 5 3 2" xfId="333"/>
    <cellStyle name="Normal 5 4" xfId="334"/>
    <cellStyle name="Normal 5 4 2" xfId="335"/>
    <cellStyle name="Normal 5 5" xfId="336"/>
    <cellStyle name="Normal 5 5 2" xfId="337"/>
    <cellStyle name="Normal 5 6" xfId="338"/>
    <cellStyle name="Normal 5 7" xfId="339"/>
    <cellStyle name="Normal 5 7 2" xfId="340"/>
    <cellStyle name="Normal 5 8" xfId="341"/>
    <cellStyle name="Normal 5 9" xfId="342"/>
    <cellStyle name="Normal 56" xfId="343"/>
    <cellStyle name="Normal 6" xfId="344"/>
    <cellStyle name="Normal 6 2" xfId="345"/>
    <cellStyle name="Normal 6 3" xfId="346"/>
    <cellStyle name="Normal 7" xfId="347"/>
    <cellStyle name="Normal 7 10" xfId="348"/>
    <cellStyle name="Normal 7 11" xfId="349"/>
    <cellStyle name="Normal 7 12" xfId="350"/>
    <cellStyle name="Normal 7 13" xfId="351"/>
    <cellStyle name="Normal 7 14" xfId="352"/>
    <cellStyle name="Normal 7 15" xfId="353"/>
    <cellStyle name="Normal 7 16" xfId="354"/>
    <cellStyle name="Normal 7 17" xfId="355"/>
    <cellStyle name="Normal 7 18" xfId="356"/>
    <cellStyle name="Normal 7 2" xfId="357"/>
    <cellStyle name="Normal 7 3" xfId="358"/>
    <cellStyle name="Normal 7 4" xfId="359"/>
    <cellStyle name="Normal 7 5" xfId="360"/>
    <cellStyle name="Normal 7 6" xfId="361"/>
    <cellStyle name="Normal 7 7" xfId="362"/>
    <cellStyle name="Normal 7 8" xfId="363"/>
    <cellStyle name="Normal 7 9" xfId="364"/>
    <cellStyle name="Normal 8" xfId="365"/>
    <cellStyle name="Normal 9" xfId="4"/>
    <cellStyle name="Normal 9 2" xfId="366"/>
    <cellStyle name="Normal 9 3" xfId="367"/>
    <cellStyle name="Notas 2" xfId="368"/>
    <cellStyle name="Porcentaje 2" xfId="369"/>
    <cellStyle name="Porcentaje 3" xfId="370"/>
    <cellStyle name="Porcentual 2" xfId="371"/>
    <cellStyle name="Porcentual 2 2" xfId="372"/>
    <cellStyle name="Porcentual 2 3" xfId="373"/>
    <cellStyle name="SAPBEXstdItem" xfId="374"/>
    <cellStyle name="Total 10" xfId="375"/>
    <cellStyle name="Total 11" xfId="376"/>
    <cellStyle name="Total 12" xfId="377"/>
    <cellStyle name="Total 13" xfId="378"/>
    <cellStyle name="Total 14" xfId="379"/>
    <cellStyle name="Total 2" xfId="380"/>
    <cellStyle name="Total 3" xfId="381"/>
    <cellStyle name="Total 4" xfId="382"/>
    <cellStyle name="Total 5" xfId="383"/>
    <cellStyle name="Total 6" xfId="384"/>
    <cellStyle name="Total 7" xfId="385"/>
    <cellStyle name="Total 8" xfId="386"/>
    <cellStyle name="Total 9" xfId="38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topLeftCell="A20" workbookViewId="0">
      <selection activeCell="B37" sqref="B37:C37"/>
    </sheetView>
  </sheetViews>
  <sheetFormatPr baseColWidth="10" defaultRowHeight="12.75" x14ac:dyDescent="0.2"/>
  <cols>
    <col min="1" max="2" width="11.42578125" style="1"/>
    <col min="3" max="3" width="34.42578125" style="1" customWidth="1"/>
    <col min="4" max="4" width="15" style="2" customWidth="1"/>
    <col min="5" max="5" width="15.42578125" style="2" customWidth="1"/>
    <col min="6" max="6" width="17.42578125" style="2" customWidth="1"/>
    <col min="7" max="8" width="14.85546875" style="2" customWidth="1"/>
    <col min="9" max="9" width="16.28515625" style="2" customWidth="1"/>
    <col min="10" max="16384" width="11.42578125" style="1"/>
  </cols>
  <sheetData>
    <row r="1" spans="1:9" x14ac:dyDescent="0.2">
      <c r="A1" s="70" t="s">
        <v>32</v>
      </c>
      <c r="B1" s="71"/>
      <c r="C1" s="71"/>
      <c r="D1" s="71"/>
      <c r="E1" s="71"/>
      <c r="F1" s="71"/>
      <c r="G1" s="71"/>
      <c r="H1" s="71"/>
      <c r="I1" s="72"/>
    </row>
    <row r="2" spans="1:9" x14ac:dyDescent="0.2">
      <c r="A2" s="73" t="s">
        <v>33</v>
      </c>
      <c r="B2" s="74"/>
      <c r="C2" s="74"/>
      <c r="D2" s="74"/>
      <c r="E2" s="74"/>
      <c r="F2" s="74"/>
      <c r="G2" s="74"/>
      <c r="H2" s="74"/>
      <c r="I2" s="75"/>
    </row>
    <row r="3" spans="1:9" ht="13.5" thickBot="1" x14ac:dyDescent="0.25">
      <c r="A3" s="76" t="s">
        <v>54</v>
      </c>
      <c r="B3" s="77"/>
      <c r="C3" s="77"/>
      <c r="D3" s="77"/>
      <c r="E3" s="77"/>
      <c r="F3" s="77"/>
      <c r="G3" s="77"/>
      <c r="H3" s="77"/>
      <c r="I3" s="78"/>
    </row>
    <row r="4" spans="1:9" x14ac:dyDescent="0.2">
      <c r="A4" s="79" t="s">
        <v>0</v>
      </c>
      <c r="B4" s="79"/>
      <c r="C4" s="79"/>
      <c r="D4" s="68" t="s">
        <v>1</v>
      </c>
      <c r="E4" s="68"/>
      <c r="F4" s="68"/>
      <c r="G4" s="68"/>
      <c r="H4" s="68"/>
      <c r="I4" s="69" t="s">
        <v>2</v>
      </c>
    </row>
    <row r="5" spans="1:9" ht="25.5" x14ac:dyDescent="0.2">
      <c r="A5" s="79"/>
      <c r="B5" s="79"/>
      <c r="C5" s="79"/>
      <c r="D5" s="19" t="s">
        <v>3</v>
      </c>
      <c r="E5" s="20" t="s">
        <v>4</v>
      </c>
      <c r="F5" s="19" t="s">
        <v>5</v>
      </c>
      <c r="G5" s="19" t="s">
        <v>6</v>
      </c>
      <c r="H5" s="19" t="s">
        <v>7</v>
      </c>
      <c r="I5" s="69"/>
    </row>
    <row r="6" spans="1:9" x14ac:dyDescent="0.2">
      <c r="A6" s="79"/>
      <c r="B6" s="79"/>
      <c r="C6" s="79"/>
      <c r="D6" s="19" t="s">
        <v>22</v>
      </c>
      <c r="E6" s="19" t="s">
        <v>23</v>
      </c>
      <c r="F6" s="19" t="s">
        <v>8</v>
      </c>
      <c r="G6" s="19" t="s">
        <v>24</v>
      </c>
      <c r="H6" s="19" t="s">
        <v>25</v>
      </c>
      <c r="I6" s="19" t="s">
        <v>26</v>
      </c>
    </row>
    <row r="7" spans="1:9" x14ac:dyDescent="0.2">
      <c r="A7" s="4"/>
      <c r="B7" s="5"/>
      <c r="C7" s="6"/>
      <c r="D7" s="21"/>
      <c r="E7" s="22"/>
      <c r="F7" s="22"/>
      <c r="G7" s="22"/>
      <c r="H7" s="22"/>
      <c r="I7" s="22"/>
    </row>
    <row r="8" spans="1:9" ht="12.75" customHeight="1" x14ac:dyDescent="0.2">
      <c r="A8" s="63" t="s">
        <v>9</v>
      </c>
      <c r="B8" s="61"/>
      <c r="C8" s="62"/>
      <c r="D8" s="23">
        <v>0</v>
      </c>
      <c r="E8" s="23">
        <v>0</v>
      </c>
      <c r="F8" s="23">
        <f>+D8+E8</f>
        <v>0</v>
      </c>
      <c r="G8" s="23">
        <v>0</v>
      </c>
      <c r="H8" s="23">
        <v>0</v>
      </c>
      <c r="I8" s="23">
        <f>+H8-D8</f>
        <v>0</v>
      </c>
    </row>
    <row r="9" spans="1:9" ht="12.75" customHeight="1" x14ac:dyDescent="0.2">
      <c r="A9" s="63" t="s">
        <v>10</v>
      </c>
      <c r="B9" s="61"/>
      <c r="C9" s="62"/>
      <c r="D9" s="23">
        <v>0</v>
      </c>
      <c r="E9" s="23">
        <v>0</v>
      </c>
      <c r="F9" s="23">
        <f t="shared" ref="F9:F14" si="0">+D9+E9</f>
        <v>0</v>
      </c>
      <c r="G9" s="23">
        <v>0</v>
      </c>
      <c r="H9" s="23">
        <v>0</v>
      </c>
      <c r="I9" s="23">
        <f t="shared" ref="I9:I22" si="1">+H9-D9</f>
        <v>0</v>
      </c>
    </row>
    <row r="10" spans="1:9" x14ac:dyDescent="0.2">
      <c r="A10" s="63" t="s">
        <v>11</v>
      </c>
      <c r="B10" s="61"/>
      <c r="C10" s="62"/>
      <c r="D10" s="23">
        <v>0</v>
      </c>
      <c r="E10" s="23">
        <v>0</v>
      </c>
      <c r="F10" s="23">
        <f t="shared" si="0"/>
        <v>0</v>
      </c>
      <c r="G10" s="23">
        <v>0</v>
      </c>
      <c r="H10" s="23">
        <v>0</v>
      </c>
      <c r="I10" s="23">
        <f t="shared" si="1"/>
        <v>0</v>
      </c>
    </row>
    <row r="11" spans="1:9" x14ac:dyDescent="0.2">
      <c r="A11" s="63" t="s">
        <v>12</v>
      </c>
      <c r="B11" s="61"/>
      <c r="C11" s="62"/>
      <c r="D11" s="23"/>
      <c r="E11" s="23"/>
      <c r="F11" s="23">
        <f t="shared" si="0"/>
        <v>0</v>
      </c>
      <c r="G11" s="23"/>
      <c r="H11" s="23"/>
      <c r="I11" s="23">
        <f t="shared" si="1"/>
        <v>0</v>
      </c>
    </row>
    <row r="12" spans="1:9" x14ac:dyDescent="0.2">
      <c r="A12" s="63" t="s">
        <v>13</v>
      </c>
      <c r="B12" s="61"/>
      <c r="C12" s="62"/>
      <c r="D12" s="23">
        <f>+D13</f>
        <v>0</v>
      </c>
      <c r="E12" s="23">
        <f>+E13</f>
        <v>0</v>
      </c>
      <c r="F12" s="23">
        <f>+D12+E12</f>
        <v>0</v>
      </c>
      <c r="G12" s="23">
        <f>+G13</f>
        <v>0</v>
      </c>
      <c r="H12" s="23">
        <f>+H13</f>
        <v>0</v>
      </c>
      <c r="I12" s="23">
        <f t="shared" si="1"/>
        <v>0</v>
      </c>
    </row>
    <row r="13" spans="1:9" x14ac:dyDescent="0.2">
      <c r="A13" s="7"/>
      <c r="B13" s="61" t="s">
        <v>14</v>
      </c>
      <c r="C13" s="62"/>
      <c r="D13" s="23">
        <v>0</v>
      </c>
      <c r="E13" s="23">
        <v>0</v>
      </c>
      <c r="F13" s="23">
        <f t="shared" si="0"/>
        <v>0</v>
      </c>
      <c r="G13" s="23">
        <v>0</v>
      </c>
      <c r="H13" s="23">
        <v>0</v>
      </c>
      <c r="I13" s="23">
        <f t="shared" si="1"/>
        <v>0</v>
      </c>
    </row>
    <row r="14" spans="1:9" ht="12.75" customHeight="1" x14ac:dyDescent="0.2">
      <c r="A14" s="7"/>
      <c r="B14" s="61" t="s">
        <v>15</v>
      </c>
      <c r="C14" s="62"/>
      <c r="D14" s="23">
        <v>0</v>
      </c>
      <c r="E14" s="23">
        <v>0</v>
      </c>
      <c r="F14" s="23">
        <f t="shared" si="0"/>
        <v>0</v>
      </c>
      <c r="G14" s="23">
        <v>0</v>
      </c>
      <c r="H14" s="23">
        <v>0</v>
      </c>
      <c r="I14" s="23">
        <f t="shared" si="1"/>
        <v>0</v>
      </c>
    </row>
    <row r="15" spans="1:9" x14ac:dyDescent="0.2">
      <c r="A15" s="63" t="s">
        <v>16</v>
      </c>
      <c r="B15" s="61"/>
      <c r="C15" s="62"/>
      <c r="D15" s="23">
        <f>+D16+D17+D18</f>
        <v>0</v>
      </c>
      <c r="E15" s="23">
        <f>+E16+E17+E18</f>
        <v>0</v>
      </c>
      <c r="F15" s="23">
        <f>+D15+E15</f>
        <v>0</v>
      </c>
      <c r="G15" s="23">
        <f>+G16+G17+G18</f>
        <v>0</v>
      </c>
      <c r="H15" s="23">
        <f>+H16+H17+H18</f>
        <v>0</v>
      </c>
      <c r="I15" s="23">
        <f t="shared" si="1"/>
        <v>0</v>
      </c>
    </row>
    <row r="16" spans="1:9" x14ac:dyDescent="0.2">
      <c r="A16" s="7"/>
      <c r="B16" s="61" t="s">
        <v>14</v>
      </c>
      <c r="C16" s="62"/>
      <c r="D16" s="23">
        <v>0</v>
      </c>
      <c r="E16" s="23">
        <v>0</v>
      </c>
      <c r="F16" s="23">
        <f>+D16+E16</f>
        <v>0</v>
      </c>
      <c r="G16" s="23">
        <v>0</v>
      </c>
      <c r="H16" s="23">
        <v>0</v>
      </c>
      <c r="I16" s="23">
        <f t="shared" si="1"/>
        <v>0</v>
      </c>
    </row>
    <row r="17" spans="1:9" ht="12.75" customHeight="1" x14ac:dyDescent="0.2">
      <c r="A17" s="7"/>
      <c r="B17" s="61" t="s">
        <v>15</v>
      </c>
      <c r="C17" s="62"/>
      <c r="D17" s="23">
        <v>0</v>
      </c>
      <c r="E17" s="23">
        <v>0</v>
      </c>
      <c r="F17" s="23">
        <f>+D17+E17</f>
        <v>0</v>
      </c>
      <c r="G17" s="23">
        <v>0</v>
      </c>
      <c r="H17" s="23">
        <v>0</v>
      </c>
      <c r="I17" s="23">
        <f t="shared" si="1"/>
        <v>0</v>
      </c>
    </row>
    <row r="18" spans="1:9" ht="12.75" customHeight="1" x14ac:dyDescent="0.2">
      <c r="A18" s="7"/>
      <c r="B18" s="61" t="s">
        <v>27</v>
      </c>
      <c r="C18" s="62"/>
      <c r="D18" s="23">
        <v>0</v>
      </c>
      <c r="E18" s="23">
        <v>0</v>
      </c>
      <c r="F18" s="23">
        <f>+D18+E18</f>
        <v>0</v>
      </c>
      <c r="G18" s="23">
        <v>0</v>
      </c>
      <c r="H18" s="23">
        <v>0</v>
      </c>
      <c r="I18" s="23">
        <f t="shared" si="1"/>
        <v>0</v>
      </c>
    </row>
    <row r="19" spans="1:9" ht="12.75" customHeight="1" x14ac:dyDescent="0.2">
      <c r="A19" s="7"/>
      <c r="B19" s="61" t="s">
        <v>28</v>
      </c>
      <c r="C19" s="62"/>
      <c r="D19" s="23"/>
      <c r="E19" s="23"/>
      <c r="F19" s="23"/>
      <c r="G19" s="23"/>
      <c r="H19" s="23"/>
      <c r="I19" s="23"/>
    </row>
    <row r="20" spans="1:9" ht="12.75" customHeight="1" x14ac:dyDescent="0.2">
      <c r="A20" s="63" t="s">
        <v>17</v>
      </c>
      <c r="B20" s="61"/>
      <c r="C20" s="62"/>
      <c r="D20" s="23">
        <v>21673481</v>
      </c>
      <c r="E20" s="23">
        <v>550000</v>
      </c>
      <c r="F20" s="23">
        <f>+D20+E20</f>
        <v>22223481</v>
      </c>
      <c r="G20" s="23">
        <f>16350066+165000</f>
        <v>16515066</v>
      </c>
      <c r="H20" s="23">
        <f>16136741+165000</f>
        <v>16301741</v>
      </c>
      <c r="I20" s="23">
        <f t="shared" si="1"/>
        <v>-5371740</v>
      </c>
    </row>
    <row r="21" spans="1:9" x14ac:dyDescent="0.2">
      <c r="A21" s="63" t="s">
        <v>18</v>
      </c>
      <c r="B21" s="61"/>
      <c r="C21" s="62"/>
      <c r="D21" s="23">
        <v>0</v>
      </c>
      <c r="E21" s="23">
        <v>0</v>
      </c>
      <c r="F21" s="23">
        <f>+D21+E21</f>
        <v>0</v>
      </c>
      <c r="G21" s="23">
        <v>0</v>
      </c>
      <c r="H21" s="23">
        <v>0</v>
      </c>
      <c r="I21" s="23">
        <f t="shared" si="1"/>
        <v>0</v>
      </c>
    </row>
    <row r="22" spans="1:9" x14ac:dyDescent="0.2">
      <c r="A22" s="63" t="s">
        <v>19</v>
      </c>
      <c r="B22" s="61"/>
      <c r="C22" s="62"/>
      <c r="D22" s="23">
        <v>49528626</v>
      </c>
      <c r="E22" s="23">
        <v>0</v>
      </c>
      <c r="F22" s="23">
        <f>+D22+E22</f>
        <v>49528626</v>
      </c>
      <c r="G22" s="23">
        <v>42374813</v>
      </c>
      <c r="H22" s="23">
        <v>38838052.93</v>
      </c>
      <c r="I22" s="23">
        <f t="shared" si="1"/>
        <v>-10690573.07</v>
      </c>
    </row>
    <row r="23" spans="1:9" ht="13.5" customHeight="1" x14ac:dyDescent="0.2">
      <c r="A23" s="63" t="s">
        <v>20</v>
      </c>
      <c r="B23" s="61"/>
      <c r="C23" s="62"/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</row>
    <row r="24" spans="1:9" ht="13.5" customHeight="1" x14ac:dyDescent="0.2">
      <c r="A24" s="8"/>
      <c r="B24" s="9"/>
      <c r="C24" s="10"/>
      <c r="D24" s="24"/>
      <c r="E24" s="25"/>
      <c r="F24" s="25"/>
      <c r="G24" s="24"/>
      <c r="H24" s="24"/>
      <c r="I24" s="25"/>
    </row>
    <row r="25" spans="1:9" x14ac:dyDescent="0.2">
      <c r="A25" s="11"/>
      <c r="B25" s="12"/>
      <c r="C25" s="13" t="s">
        <v>21</v>
      </c>
      <c r="D25" s="48">
        <f>+D8+D9+D10+D12+D15+D20+D21+D22+D23</f>
        <v>71202107</v>
      </c>
      <c r="E25" s="48">
        <f>+E8+E9+E10+E12+E15+E20+E21+E22+E23</f>
        <v>550000</v>
      </c>
      <c r="F25" s="48">
        <f>+F8+F9+F10+F12+F15+F20+F21+F22+F23</f>
        <v>71752107</v>
      </c>
      <c r="G25" s="48">
        <f>+G8+G9+G10+G12+G15+G20+G21+G22+G23</f>
        <v>58889879</v>
      </c>
      <c r="H25" s="48">
        <f>+H8+H9+H10+H12+H15+H20+H21+H22+H23</f>
        <v>55139793.93</v>
      </c>
      <c r="I25" s="56">
        <f>+I20+I22</f>
        <v>-16062313.07</v>
      </c>
    </row>
    <row r="26" spans="1:9" x14ac:dyDescent="0.2">
      <c r="A26" s="14"/>
      <c r="B26" s="14"/>
      <c r="C26" s="14"/>
      <c r="D26" s="26"/>
      <c r="E26" s="26"/>
      <c r="F26" s="26"/>
      <c r="G26" s="64" t="s">
        <v>29</v>
      </c>
      <c r="H26" s="65"/>
      <c r="I26" s="57"/>
    </row>
    <row r="27" spans="1:9" ht="12.75" customHeight="1" x14ac:dyDescent="0.2">
      <c r="A27" s="3"/>
      <c r="B27" s="3"/>
      <c r="C27" s="3"/>
      <c r="D27" s="27"/>
      <c r="E27" s="27"/>
      <c r="F27" s="27"/>
      <c r="G27" s="27"/>
      <c r="H27" s="27"/>
      <c r="I27" s="27"/>
    </row>
    <row r="28" spans="1:9" x14ac:dyDescent="0.2">
      <c r="A28" s="66" t="s">
        <v>39</v>
      </c>
      <c r="B28" s="66"/>
      <c r="C28" s="66"/>
      <c r="D28" s="68" t="s">
        <v>1</v>
      </c>
      <c r="E28" s="68"/>
      <c r="F28" s="68"/>
      <c r="G28" s="68"/>
      <c r="H28" s="68"/>
      <c r="I28" s="69" t="s">
        <v>2</v>
      </c>
    </row>
    <row r="29" spans="1:9" ht="12.75" customHeight="1" x14ac:dyDescent="0.2">
      <c r="A29" s="66"/>
      <c r="B29" s="66"/>
      <c r="C29" s="66"/>
      <c r="D29" s="19" t="s">
        <v>3</v>
      </c>
      <c r="E29" s="20" t="s">
        <v>4</v>
      </c>
      <c r="F29" s="19" t="s">
        <v>5</v>
      </c>
      <c r="G29" s="19" t="s">
        <v>6</v>
      </c>
      <c r="H29" s="19" t="s">
        <v>7</v>
      </c>
      <c r="I29" s="69"/>
    </row>
    <row r="30" spans="1:9" x14ac:dyDescent="0.2">
      <c r="A30" s="67"/>
      <c r="B30" s="67"/>
      <c r="C30" s="67"/>
      <c r="D30" s="19" t="s">
        <v>22</v>
      </c>
      <c r="E30" s="19" t="s">
        <v>23</v>
      </c>
      <c r="F30" s="19" t="s">
        <v>8</v>
      </c>
      <c r="G30" s="19" t="s">
        <v>24</v>
      </c>
      <c r="H30" s="19" t="s">
        <v>25</v>
      </c>
      <c r="I30" s="19" t="s">
        <v>26</v>
      </c>
    </row>
    <row r="31" spans="1:9" x14ac:dyDescent="0.2">
      <c r="A31" s="36"/>
      <c r="B31" s="37" t="s">
        <v>34</v>
      </c>
      <c r="C31" s="38"/>
      <c r="D31" s="44">
        <f>+D32</f>
        <v>71202107</v>
      </c>
      <c r="E31" s="44">
        <f t="shared" ref="E31:I31" si="2">+E32</f>
        <v>550000</v>
      </c>
      <c r="F31" s="44">
        <f t="shared" si="2"/>
        <v>71752107</v>
      </c>
      <c r="G31" s="44">
        <f t="shared" si="2"/>
        <v>58889878.689999998</v>
      </c>
      <c r="H31" s="44">
        <f t="shared" si="2"/>
        <v>55139794</v>
      </c>
      <c r="I31" s="44">
        <f t="shared" si="2"/>
        <v>-16062313</v>
      </c>
    </row>
    <row r="32" spans="1:9" x14ac:dyDescent="0.2">
      <c r="A32" s="39">
        <v>1</v>
      </c>
      <c r="B32" s="40" t="s">
        <v>35</v>
      </c>
      <c r="C32" s="41"/>
      <c r="D32" s="44">
        <f>+D33</f>
        <v>71202107</v>
      </c>
      <c r="E32" s="44">
        <f t="shared" ref="E32:I32" si="3">+E33</f>
        <v>550000</v>
      </c>
      <c r="F32" s="44">
        <f t="shared" si="3"/>
        <v>71752107</v>
      </c>
      <c r="G32" s="44">
        <f t="shared" si="3"/>
        <v>58889878.689999998</v>
      </c>
      <c r="H32" s="44">
        <f t="shared" si="3"/>
        <v>55139794</v>
      </c>
      <c r="I32" s="44">
        <f t="shared" si="3"/>
        <v>-16062313</v>
      </c>
    </row>
    <row r="33" spans="1:9" x14ac:dyDescent="0.2">
      <c r="A33" s="39">
        <v>1.1000000000000001</v>
      </c>
      <c r="B33" s="40" t="s">
        <v>36</v>
      </c>
      <c r="C33" s="15"/>
      <c r="D33" s="44">
        <f>+D34+D36+D38</f>
        <v>71202107</v>
      </c>
      <c r="E33" s="44">
        <f t="shared" ref="E33:I33" si="4">+E34+E36+E38</f>
        <v>550000</v>
      </c>
      <c r="F33" s="44">
        <f t="shared" si="4"/>
        <v>71752107</v>
      </c>
      <c r="G33" s="44">
        <f t="shared" si="4"/>
        <v>58889878.689999998</v>
      </c>
      <c r="H33" s="44">
        <f t="shared" si="4"/>
        <v>55139794</v>
      </c>
      <c r="I33" s="44">
        <f t="shared" si="4"/>
        <v>-16062313</v>
      </c>
    </row>
    <row r="34" spans="1:9" ht="37.5" customHeight="1" x14ac:dyDescent="0.2">
      <c r="A34" s="42" t="s">
        <v>37</v>
      </c>
      <c r="B34" s="52" t="s">
        <v>40</v>
      </c>
      <c r="C34" s="53"/>
      <c r="D34" s="44">
        <f t="shared" ref="D34:I34" si="5">+D35</f>
        <v>21673481</v>
      </c>
      <c r="E34" s="45">
        <f t="shared" si="5"/>
        <v>550000</v>
      </c>
      <c r="F34" s="45">
        <f t="shared" si="5"/>
        <v>22223481</v>
      </c>
      <c r="G34" s="45">
        <f t="shared" si="5"/>
        <v>16515066</v>
      </c>
      <c r="H34" s="45">
        <f t="shared" si="5"/>
        <v>16301741</v>
      </c>
      <c r="I34" s="45">
        <f t="shared" si="5"/>
        <v>-5371740</v>
      </c>
    </row>
    <row r="35" spans="1:9" ht="37.5" customHeight="1" x14ac:dyDescent="0.2">
      <c r="A35" s="43" t="s">
        <v>41</v>
      </c>
      <c r="B35" s="54" t="s">
        <v>42</v>
      </c>
      <c r="C35" s="55"/>
      <c r="D35" s="46">
        <v>21673481</v>
      </c>
      <c r="E35" s="47">
        <v>550000</v>
      </c>
      <c r="F35" s="46">
        <v>22223481</v>
      </c>
      <c r="G35" s="47">
        <v>16515066</v>
      </c>
      <c r="H35" s="47">
        <v>16301741</v>
      </c>
      <c r="I35" s="47">
        <f>+H35-D35</f>
        <v>-5371740</v>
      </c>
    </row>
    <row r="36" spans="1:9" ht="29.25" customHeight="1" x14ac:dyDescent="0.2">
      <c r="A36" s="39" t="s">
        <v>44</v>
      </c>
      <c r="B36" s="52" t="s">
        <v>45</v>
      </c>
      <c r="C36" s="53"/>
      <c r="D36" s="44">
        <f t="shared" ref="D36:I36" si="6">+D37</f>
        <v>28001626</v>
      </c>
      <c r="E36" s="45">
        <f t="shared" si="6"/>
        <v>0</v>
      </c>
      <c r="F36" s="45">
        <f t="shared" si="6"/>
        <v>28001626</v>
      </c>
      <c r="G36" s="45">
        <f t="shared" si="6"/>
        <v>23019312</v>
      </c>
      <c r="H36" s="45">
        <f t="shared" si="6"/>
        <v>19886070</v>
      </c>
      <c r="I36" s="45">
        <f t="shared" si="6"/>
        <v>-8115556</v>
      </c>
    </row>
    <row r="37" spans="1:9" ht="26.25" customHeight="1" x14ac:dyDescent="0.2">
      <c r="A37" s="43" t="s">
        <v>46</v>
      </c>
      <c r="B37" s="54" t="s">
        <v>47</v>
      </c>
      <c r="C37" s="55"/>
      <c r="D37" s="46">
        <v>28001626</v>
      </c>
      <c r="E37" s="47">
        <v>0</v>
      </c>
      <c r="F37" s="46">
        <v>28001626</v>
      </c>
      <c r="G37" s="47">
        <v>23019312</v>
      </c>
      <c r="H37" s="47">
        <v>19886070</v>
      </c>
      <c r="I37" s="47">
        <f>+H37-D37</f>
        <v>-8115556</v>
      </c>
    </row>
    <row r="38" spans="1:9" ht="28.5" customHeight="1" x14ac:dyDescent="0.2">
      <c r="A38" s="39" t="s">
        <v>38</v>
      </c>
      <c r="B38" s="52" t="s">
        <v>43</v>
      </c>
      <c r="C38" s="53"/>
      <c r="D38" s="44">
        <f>+D39</f>
        <v>21527000</v>
      </c>
      <c r="E38" s="44">
        <f t="shared" ref="E38:I38" si="7">+E39</f>
        <v>0</v>
      </c>
      <c r="F38" s="44">
        <f t="shared" si="7"/>
        <v>21527000</v>
      </c>
      <c r="G38" s="44">
        <f t="shared" si="7"/>
        <v>19355500.690000001</v>
      </c>
      <c r="H38" s="44">
        <f t="shared" si="7"/>
        <v>18951983</v>
      </c>
      <c r="I38" s="44">
        <f t="shared" si="7"/>
        <v>-2575017</v>
      </c>
    </row>
    <row r="39" spans="1:9" ht="17.25" customHeight="1" x14ac:dyDescent="0.2">
      <c r="A39" s="39" t="s">
        <v>50</v>
      </c>
      <c r="B39" s="52" t="s">
        <v>49</v>
      </c>
      <c r="C39" s="53"/>
      <c r="D39" s="44">
        <f>+D40</f>
        <v>21527000</v>
      </c>
      <c r="E39" s="44">
        <f t="shared" ref="E39:I39" si="8">+E40</f>
        <v>0</v>
      </c>
      <c r="F39" s="44">
        <f t="shared" si="8"/>
        <v>21527000</v>
      </c>
      <c r="G39" s="44">
        <f t="shared" si="8"/>
        <v>19355500.690000001</v>
      </c>
      <c r="H39" s="44">
        <f t="shared" si="8"/>
        <v>18951983</v>
      </c>
      <c r="I39" s="44">
        <f t="shared" si="8"/>
        <v>-2575017</v>
      </c>
    </row>
    <row r="40" spans="1:9" ht="17.25" customHeight="1" x14ac:dyDescent="0.2">
      <c r="A40" s="39" t="s">
        <v>51</v>
      </c>
      <c r="B40" s="52" t="s">
        <v>52</v>
      </c>
      <c r="C40" s="53"/>
      <c r="D40" s="44">
        <f>+D41</f>
        <v>21527000</v>
      </c>
      <c r="E40" s="45">
        <f>+E41</f>
        <v>0</v>
      </c>
      <c r="F40" s="45">
        <f>+F41</f>
        <v>21527000</v>
      </c>
      <c r="G40" s="45">
        <f>+G41</f>
        <v>19355500.690000001</v>
      </c>
      <c r="H40" s="45">
        <f>+H41</f>
        <v>18951983</v>
      </c>
      <c r="I40" s="45">
        <f>+I41</f>
        <v>-2575017</v>
      </c>
    </row>
    <row r="41" spans="1:9" ht="17.25" customHeight="1" x14ac:dyDescent="0.2">
      <c r="A41" s="43" t="s">
        <v>48</v>
      </c>
      <c r="B41" s="54" t="s">
        <v>53</v>
      </c>
      <c r="C41" s="55"/>
      <c r="D41" s="46">
        <v>21527000</v>
      </c>
      <c r="E41" s="47">
        <v>0</v>
      </c>
      <c r="F41" s="46">
        <v>21527000</v>
      </c>
      <c r="G41" s="47">
        <v>19355500.690000001</v>
      </c>
      <c r="H41" s="47">
        <v>18951983</v>
      </c>
      <c r="I41" s="47">
        <f>+H41-D41</f>
        <v>-2575017</v>
      </c>
    </row>
    <row r="42" spans="1:9" ht="12.75" customHeight="1" x14ac:dyDescent="0.2">
      <c r="A42" s="33"/>
      <c r="B42" s="34"/>
      <c r="C42" s="35"/>
      <c r="D42" s="32"/>
      <c r="E42" s="28"/>
      <c r="F42" s="28"/>
      <c r="G42" s="28"/>
      <c r="H42" s="28"/>
      <c r="I42" s="23"/>
    </row>
    <row r="43" spans="1:9" x14ac:dyDescent="0.2">
      <c r="A43" s="30"/>
      <c r="B43" s="31"/>
      <c r="C43" s="16" t="s">
        <v>21</v>
      </c>
      <c r="D43" s="49">
        <f>+D31</f>
        <v>71202107</v>
      </c>
      <c r="E43" s="49">
        <f t="shared" ref="E43:H43" si="9">+E31</f>
        <v>550000</v>
      </c>
      <c r="F43" s="49">
        <f t="shared" si="9"/>
        <v>71752107</v>
      </c>
      <c r="G43" s="49">
        <f t="shared" si="9"/>
        <v>58889878.689999998</v>
      </c>
      <c r="H43" s="49">
        <f t="shared" si="9"/>
        <v>55139794</v>
      </c>
      <c r="I43" s="56">
        <f>+I31</f>
        <v>-16062313</v>
      </c>
    </row>
    <row r="44" spans="1:9" ht="12.75" customHeight="1" x14ac:dyDescent="0.2">
      <c r="A44" s="17" t="s">
        <v>30</v>
      </c>
      <c r="B44" s="18"/>
      <c r="C44" s="18"/>
      <c r="D44" s="50"/>
      <c r="E44" s="51"/>
      <c r="F44" s="51"/>
      <c r="G44" s="58" t="s">
        <v>29</v>
      </c>
      <c r="H44" s="59"/>
      <c r="I44" s="57"/>
    </row>
    <row r="45" spans="1:9" x14ac:dyDescent="0.2">
      <c r="A45" s="60"/>
      <c r="B45" s="60"/>
      <c r="C45" s="60"/>
      <c r="D45" s="60"/>
      <c r="E45" s="60"/>
      <c r="F45" s="60"/>
      <c r="G45" s="60"/>
      <c r="H45" s="60"/>
      <c r="I45" s="60"/>
    </row>
    <row r="46" spans="1:9" x14ac:dyDescent="0.2">
      <c r="A46" s="17" t="s">
        <v>31</v>
      </c>
      <c r="B46" s="17"/>
      <c r="C46" s="17"/>
      <c r="D46" s="29"/>
      <c r="E46" s="29"/>
      <c r="F46" s="29"/>
      <c r="G46" s="29"/>
      <c r="H46" s="29"/>
      <c r="I46" s="29"/>
    </row>
  </sheetData>
  <mergeCells count="38">
    <mergeCell ref="A1:I1"/>
    <mergeCell ref="A2:I2"/>
    <mergeCell ref="A3:I3"/>
    <mergeCell ref="A4:C6"/>
    <mergeCell ref="D4:H4"/>
    <mergeCell ref="I4:I5"/>
    <mergeCell ref="B18:C18"/>
    <mergeCell ref="A8:C8"/>
    <mergeCell ref="A9:C9"/>
    <mergeCell ref="A10:C10"/>
    <mergeCell ref="A11:C11"/>
    <mergeCell ref="A12:C12"/>
    <mergeCell ref="B13:C13"/>
    <mergeCell ref="B14:C14"/>
    <mergeCell ref="A15:C15"/>
    <mergeCell ref="B16:C16"/>
    <mergeCell ref="B17:C17"/>
    <mergeCell ref="I43:I44"/>
    <mergeCell ref="G44:H44"/>
    <mergeCell ref="A45:I45"/>
    <mergeCell ref="B19:C19"/>
    <mergeCell ref="A20:C20"/>
    <mergeCell ref="A21:C21"/>
    <mergeCell ref="A22:C22"/>
    <mergeCell ref="A23:C23"/>
    <mergeCell ref="I25:I26"/>
    <mergeCell ref="G26:H26"/>
    <mergeCell ref="A28:C30"/>
    <mergeCell ref="D28:H28"/>
    <mergeCell ref="I28:I29"/>
    <mergeCell ref="B34:C34"/>
    <mergeCell ref="B35:C35"/>
    <mergeCell ref="B38:C38"/>
    <mergeCell ref="B36:C36"/>
    <mergeCell ref="B37:C37"/>
    <mergeCell ref="B39:C39"/>
    <mergeCell ref="B40:C40"/>
    <mergeCell ref="B41:C4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EAICE_3er_2017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2018-02-28T17:54:10Z</cp:lastPrinted>
  <dcterms:created xsi:type="dcterms:W3CDTF">2018-02-01T21:17:48Z</dcterms:created>
  <dcterms:modified xsi:type="dcterms:W3CDTF">2018-02-28T17:54:15Z</dcterms:modified>
</cp:coreProperties>
</file>